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155"/>
  </bookViews>
  <sheets>
    <sheet name="2.9" sheetId="2" r:id="rId1"/>
    <sheet name="Sheet1" sheetId="1" r:id="rId2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5" i="2"/>
  <c r="AK6"/>
  <c r="AK7"/>
  <c r="AK9"/>
  <c r="AK10"/>
  <c r="AK11"/>
  <c r="AK12"/>
  <c r="AK13"/>
  <c r="AK14"/>
  <c r="AK15"/>
  <c r="AK16"/>
  <c r="AK17"/>
  <c r="AK18"/>
  <c r="AK19"/>
  <c r="AK20"/>
  <c r="AK21"/>
  <c r="AK22"/>
  <c r="AK23"/>
  <c r="AK24"/>
  <c r="B25"/>
  <c r="C25"/>
  <c r="D25"/>
  <c r="E25"/>
  <c r="N25"/>
  <c r="O25"/>
  <c r="P25"/>
  <c r="Q25"/>
  <c r="R25"/>
  <c r="S25" s="1"/>
  <c r="Y25"/>
  <c r="AF25"/>
  <c r="AG25"/>
  <c r="AH25"/>
  <c r="AI25"/>
  <c r="AJ25"/>
  <c r="AK25"/>
</calcChain>
</file>

<file path=xl/sharedStrings.xml><?xml version="1.0" encoding="utf-8"?>
<sst xmlns="http://schemas.openxmlformats.org/spreadsheetml/2006/main" count="57" uniqueCount="35">
  <si>
    <t>Bhutan</t>
  </si>
  <si>
    <t>Zhemgang</t>
  </si>
  <si>
    <t>Wangdue Phodrang</t>
  </si>
  <si>
    <t>Tsirang</t>
  </si>
  <si>
    <t>Trongsa</t>
  </si>
  <si>
    <t>Trashi Yangtse</t>
  </si>
  <si>
    <t>Trashigang</t>
  </si>
  <si>
    <t>Thimphu</t>
  </si>
  <si>
    <t>Sarpang</t>
  </si>
  <si>
    <t>Samtse</t>
  </si>
  <si>
    <t>Samdrup Jongkhar</t>
  </si>
  <si>
    <t>Punakha</t>
  </si>
  <si>
    <t>Pema Gatshel</t>
  </si>
  <si>
    <t>Paro</t>
  </si>
  <si>
    <t>Monggar</t>
  </si>
  <si>
    <t>Lhuentse</t>
  </si>
  <si>
    <t>Haa</t>
  </si>
  <si>
    <t>Gasa</t>
  </si>
  <si>
    <t>Dagana</t>
  </si>
  <si>
    <t>Chhukha</t>
  </si>
  <si>
    <t>Bumthang</t>
  </si>
  <si>
    <t>Average length of stay</t>
  </si>
  <si>
    <t xml:space="preserve"> Patient days </t>
  </si>
  <si>
    <t>Absconded</t>
  </si>
  <si>
    <t xml:space="preserve">Deaths </t>
  </si>
  <si>
    <t xml:space="preserve">Discharged </t>
  </si>
  <si>
    <t xml:space="preserve">Total admission </t>
  </si>
  <si>
    <t>Patient Days</t>
  </si>
  <si>
    <t>Deaths</t>
  </si>
  <si>
    <t>Discharged</t>
  </si>
  <si>
    <t>Total Admissions</t>
  </si>
  <si>
    <t>Dzongkhag</t>
  </si>
  <si>
    <t>(Numbers)</t>
  </si>
  <si>
    <t>Source: Annual Health Bulletin 2020, MoH.</t>
  </si>
  <si>
    <t>Table 2.9: Number of Patient Admissions &amp; Average Length of Stay in Dzongkhag Hospitals, 2015 - 2019</t>
  </si>
</sst>
</file>

<file path=xl/styles.xml><?xml version="1.0" encoding="utf-8"?>
<styleSheet xmlns="http://schemas.openxmlformats.org/spreadsheetml/2006/main">
  <numFmts count="7">
    <numFmt numFmtId="164" formatCode="0.0"/>
    <numFmt numFmtId="165" formatCode="_-* #,##0.00_-;\-* #,##0.00_-;_-* &quot;-&quot;??_-;_-@_-"/>
    <numFmt numFmtId="166" formatCode="_-* #,##0_-;\-* #,##0_-;_-* &quot;-&quot;??_-;_-@_-"/>
    <numFmt numFmtId="167" formatCode="_(* #,##0_);_(* \(#,##0\);_(* &quot;-&quot;??_);_(@_)"/>
    <numFmt numFmtId="168" formatCode="0.0_)"/>
    <numFmt numFmtId="169" formatCode="_(* #,##0.0_);_(* \(#,##0.0\);_(* &quot;-&quot;??_);_(@_)"/>
    <numFmt numFmtId="170" formatCode="0_)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Sylfaen"/>
      <family val="1"/>
    </font>
    <font>
      <sz val="9"/>
      <name val="Sylfaen"/>
      <family val="1"/>
    </font>
    <font>
      <b/>
      <sz val="10"/>
      <color theme="1"/>
      <name val="Calibri"/>
      <family val="2"/>
      <scheme val="minor"/>
    </font>
    <font>
      <b/>
      <sz val="10"/>
      <color theme="1"/>
      <name val="Sylfaen"/>
      <family val="1"/>
    </font>
    <font>
      <b/>
      <sz val="10"/>
      <color rgb="FF000000"/>
      <name val="Sylfaen"/>
      <family val="1"/>
    </font>
    <font>
      <b/>
      <sz val="10"/>
      <name val="Sylfaen"/>
      <family val="1"/>
    </font>
    <font>
      <sz val="10"/>
      <color rgb="FF000000"/>
      <name val="Sylfaen"/>
      <family val="1"/>
    </font>
    <font>
      <i/>
      <sz val="9"/>
      <name val="Sylfae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5117038483843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165" fontId="2" fillId="0" borderId="0" applyFont="0" applyFill="0" applyBorder="0" applyAlignment="0" applyProtection="0"/>
  </cellStyleXfs>
  <cellXfs count="47">
    <xf numFmtId="0" fontId="0" fillId="0" borderId="0" xfId="0"/>
    <xf numFmtId="37" fontId="3" fillId="0" borderId="0" xfId="1" applyNumberFormat="1" applyFont="1" applyBorder="1" applyAlignment="1"/>
    <xf numFmtId="2" fontId="3" fillId="0" borderId="0" xfId="1" applyNumberFormat="1" applyFont="1" applyBorder="1" applyAlignment="1"/>
    <xf numFmtId="0" fontId="3" fillId="0" borderId="0" xfId="1" applyNumberFormat="1" applyFont="1" applyBorder="1" applyAlignment="1"/>
    <xf numFmtId="37" fontId="4" fillId="0" borderId="0" xfId="1" applyNumberFormat="1" applyFont="1" applyBorder="1" applyAlignment="1">
      <alignment horizontal="right"/>
    </xf>
    <xf numFmtId="37" fontId="8" fillId="0" borderId="0" xfId="1" applyNumberFormat="1" applyFont="1" applyBorder="1" applyAlignment="1">
      <alignment horizontal="left" vertical="center"/>
    </xf>
    <xf numFmtId="37" fontId="8" fillId="0" borderId="0" xfId="1" applyNumberFormat="1" applyFont="1" applyBorder="1" applyAlignment="1">
      <alignment vertical="center"/>
    </xf>
    <xf numFmtId="37" fontId="10" fillId="0" borderId="0" xfId="1" applyNumberFormat="1" applyFont="1" applyBorder="1" applyAlignment="1"/>
    <xf numFmtId="170" fontId="6" fillId="4" borderId="1" xfId="1" applyNumberFormat="1" applyFont="1" applyFill="1" applyBorder="1" applyAlignment="1" applyProtection="1">
      <alignment horizontal="right" vertical="center" wrapText="1"/>
    </xf>
    <xf numFmtId="170" fontId="8" fillId="4" borderId="1" xfId="1" applyNumberFormat="1" applyFont="1" applyFill="1" applyBorder="1" applyAlignment="1" applyProtection="1">
      <alignment horizontal="right" vertical="center" wrapText="1"/>
    </xf>
    <xf numFmtId="170" fontId="6" fillId="4" borderId="1" xfId="1" applyNumberFormat="1" applyFont="1" applyFill="1" applyBorder="1" applyAlignment="1" applyProtection="1">
      <alignment horizontal="center" vertical="center" wrapText="1"/>
    </xf>
    <xf numFmtId="170" fontId="8" fillId="4" borderId="1" xfId="1" applyNumberFormat="1" applyFont="1" applyFill="1" applyBorder="1" applyAlignment="1" applyProtection="1">
      <alignment horizontal="center" vertical="center" wrapText="1"/>
    </xf>
    <xf numFmtId="170" fontId="6" fillId="4" borderId="1" xfId="1" applyNumberFormat="1" applyFont="1" applyFill="1" applyBorder="1" applyAlignment="1" applyProtection="1">
      <alignment horizontal="left" vertical="center" wrapText="1"/>
    </xf>
    <xf numFmtId="0" fontId="1" fillId="3" borderId="1" xfId="1" applyFont="1" applyFill="1" applyBorder="1" applyAlignment="1">
      <alignment horizontal="center" vertical="center" wrapText="1"/>
    </xf>
    <xf numFmtId="0" fontId="1" fillId="3" borderId="1" xfId="1" applyFont="1" applyFill="1" applyBorder="1" applyAlignment="1">
      <alignment horizontal="center" vertical="center"/>
    </xf>
    <xf numFmtId="167" fontId="3" fillId="0" borderId="1" xfId="2" applyNumberFormat="1" applyFont="1" applyBorder="1" applyAlignment="1" applyProtection="1">
      <alignment horizontal="right"/>
    </xf>
    <xf numFmtId="164" fontId="3" fillId="0" borderId="1" xfId="2" applyNumberFormat="1" applyFont="1" applyBorder="1" applyAlignment="1" applyProtection="1">
      <alignment horizontal="right"/>
    </xf>
    <xf numFmtId="169" fontId="3" fillId="0" borderId="1" xfId="2" applyNumberFormat="1" applyFont="1" applyBorder="1" applyAlignment="1" applyProtection="1">
      <alignment horizontal="right"/>
    </xf>
    <xf numFmtId="167" fontId="9" fillId="2" borderId="1" xfId="2" applyNumberFormat="1" applyFont="1" applyFill="1" applyBorder="1" applyAlignment="1">
      <alignment horizontal="right" vertical="center" wrapText="1"/>
    </xf>
    <xf numFmtId="164" fontId="3" fillId="0" borderId="1" xfId="1" applyNumberFormat="1" applyFont="1" applyBorder="1" applyAlignment="1"/>
    <xf numFmtId="1" fontId="2" fillId="0" borderId="1" xfId="1" applyNumberFormat="1" applyBorder="1"/>
    <xf numFmtId="166" fontId="0" fillId="0" borderId="1" xfId="2" applyNumberFormat="1" applyFont="1" applyBorder="1"/>
    <xf numFmtId="37" fontId="3" fillId="0" borderId="1" xfId="2" applyNumberFormat="1" applyFont="1" applyBorder="1" applyAlignment="1" applyProtection="1">
      <alignment horizontal="right"/>
    </xf>
    <xf numFmtId="37" fontId="3" fillId="0" borderId="1" xfId="1" applyNumberFormat="1" applyFont="1" applyBorder="1" applyAlignment="1"/>
    <xf numFmtId="3" fontId="9" fillId="2" borderId="1" xfId="2" applyNumberFormat="1" applyFont="1" applyFill="1" applyBorder="1" applyAlignment="1">
      <alignment horizontal="right" vertical="center" wrapText="1"/>
    </xf>
    <xf numFmtId="1" fontId="2" fillId="0" borderId="1" xfId="1" applyNumberFormat="1" applyBorder="1" applyAlignment="1">
      <alignment horizontal="right" wrapText="1"/>
    </xf>
    <xf numFmtId="1" fontId="2" fillId="0" borderId="1" xfId="1" applyNumberFormat="1" applyBorder="1" applyAlignment="1">
      <alignment wrapText="1"/>
    </xf>
    <xf numFmtId="167" fontId="3" fillId="0" borderId="1" xfId="2" quotePrefix="1" applyNumberFormat="1" applyFont="1" applyBorder="1" applyAlignment="1" applyProtection="1">
      <alignment horizontal="right"/>
    </xf>
    <xf numFmtId="169" fontId="3" fillId="0" borderId="1" xfId="2" quotePrefix="1" applyNumberFormat="1" applyFont="1" applyBorder="1" applyAlignment="1" applyProtection="1">
      <alignment horizontal="right"/>
    </xf>
    <xf numFmtId="167" fontId="3" fillId="0" borderId="1" xfId="2" applyNumberFormat="1" applyFont="1" applyBorder="1" applyAlignment="1">
      <alignment horizontal="right"/>
    </xf>
    <xf numFmtId="169" fontId="3" fillId="0" borderId="1" xfId="2" applyNumberFormat="1" applyFont="1" applyBorder="1" applyAlignment="1">
      <alignment horizontal="right"/>
    </xf>
    <xf numFmtId="0" fontId="3" fillId="0" borderId="1" xfId="1" applyFont="1" applyBorder="1" applyAlignment="1" applyProtection="1">
      <alignment horizontal="left" vertical="center"/>
    </xf>
    <xf numFmtId="164" fontId="2" fillId="0" borderId="1" xfId="1" applyNumberFormat="1" applyBorder="1"/>
    <xf numFmtId="0" fontId="3" fillId="0" borderId="1" xfId="1" applyFont="1" applyBorder="1" applyAlignment="1" applyProtection="1">
      <alignment vertical="center"/>
    </xf>
    <xf numFmtId="0" fontId="3" fillId="0" borderId="1" xfId="1" applyFont="1" applyBorder="1" applyAlignment="1">
      <alignment vertical="center"/>
    </xf>
    <xf numFmtId="168" fontId="8" fillId="0" borderId="1" xfId="1" applyNumberFormat="1" applyFont="1" applyBorder="1" applyAlignment="1" applyProtection="1"/>
    <xf numFmtId="167" fontId="8" fillId="0" borderId="1" xfId="2" applyNumberFormat="1" applyFont="1" applyBorder="1" applyAlignment="1" applyProtection="1">
      <alignment horizontal="right"/>
    </xf>
    <xf numFmtId="167" fontId="8" fillId="0" borderId="1" xfId="2" quotePrefix="1" applyNumberFormat="1" applyFont="1" applyBorder="1" applyAlignment="1" applyProtection="1">
      <alignment horizontal="right"/>
    </xf>
    <xf numFmtId="164" fontId="8" fillId="0" borderId="1" xfId="2" applyNumberFormat="1" applyFont="1" applyBorder="1" applyAlignment="1" applyProtection="1">
      <alignment horizontal="right"/>
    </xf>
    <xf numFmtId="167" fontId="7" fillId="2" borderId="1" xfId="2" applyNumberFormat="1" applyFont="1" applyFill="1" applyBorder="1" applyAlignment="1">
      <alignment horizontal="right" vertical="center" wrapText="1"/>
    </xf>
    <xf numFmtId="164" fontId="6" fillId="0" borderId="1" xfId="1" applyNumberFormat="1" applyFont="1" applyBorder="1" applyAlignment="1"/>
    <xf numFmtId="166" fontId="5" fillId="0" borderId="1" xfId="2" applyNumberFormat="1" applyFont="1" applyBorder="1"/>
    <xf numFmtId="164" fontId="5" fillId="0" borderId="1" xfId="1" applyNumberFormat="1" applyFont="1" applyBorder="1"/>
    <xf numFmtId="170" fontId="8" fillId="4" borderId="1" xfId="1" applyNumberFormat="1" applyFont="1" applyFill="1" applyBorder="1" applyAlignment="1" applyProtection="1">
      <alignment horizontal="center" vertical="center"/>
    </xf>
    <xf numFmtId="170" fontId="8" fillId="4" borderId="1" xfId="1" applyNumberFormat="1" applyFont="1" applyFill="1" applyBorder="1" applyAlignment="1" applyProtection="1">
      <alignment horizontal="center" vertical="center" wrapText="1"/>
    </xf>
    <xf numFmtId="170" fontId="8" fillId="3" borderId="1" xfId="1" applyNumberFormat="1" applyFont="1" applyFill="1" applyBorder="1" applyAlignment="1" applyProtection="1">
      <alignment horizontal="left" vertical="center"/>
    </xf>
    <xf numFmtId="0" fontId="6" fillId="3" borderId="1" xfId="1" applyFont="1" applyFill="1" applyBorder="1" applyAlignment="1">
      <alignment horizontal="center" vertic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AK27"/>
  <sheetViews>
    <sheetView tabSelected="1" topLeftCell="A19" zoomScale="125" zoomScaleNormal="125" workbookViewId="0">
      <selection activeCell="A26" sqref="A26"/>
    </sheetView>
  </sheetViews>
  <sheetFormatPr defaultColWidth="9" defaultRowHeight="15"/>
  <cols>
    <col min="1" max="1" width="18.140625" style="1" customWidth="1"/>
    <col min="2" max="3" width="9.7109375" style="1" hidden="1" customWidth="1"/>
    <col min="4" max="9" width="8.5703125" style="1" hidden="1" customWidth="1"/>
    <col min="10" max="10" width="9.28515625" style="1" hidden="1" customWidth="1"/>
    <col min="11" max="11" width="7.85546875" style="1" hidden="1" customWidth="1"/>
    <col min="12" max="12" width="11.42578125" style="1" customWidth="1"/>
    <col min="13" max="13" width="11" style="1" customWidth="1"/>
    <col min="14" max="14" width="12.28515625" style="1" customWidth="1"/>
    <col min="15" max="15" width="12.140625" style="1" customWidth="1"/>
    <col min="16" max="18" width="11" style="1" customWidth="1"/>
    <col min="19" max="19" width="11.85546875" style="1" customWidth="1"/>
    <col min="20" max="20" width="12" style="1" customWidth="1"/>
    <col min="21" max="21" width="11.140625" style="1" customWidth="1"/>
    <col min="22" max="22" width="7.85546875" style="1" customWidth="1"/>
    <col min="23" max="23" width="12.7109375" style="1" customWidth="1"/>
    <col min="24" max="24" width="10.85546875" style="1" customWidth="1"/>
    <col min="25" max="25" width="10.42578125" style="1" customWidth="1"/>
    <col min="26" max="26" width="11.85546875" style="1" customWidth="1"/>
    <col min="27" max="27" width="11.140625" style="1" customWidth="1"/>
    <col min="28" max="28" width="7.85546875" style="1" customWidth="1"/>
    <col min="29" max="29" width="11" style="1" customWidth="1"/>
    <col min="30" max="30" width="9.5703125" style="1" bestFit="1" customWidth="1"/>
    <col min="31" max="31" width="9.7109375" style="1" customWidth="1"/>
    <col min="32" max="33" width="10.85546875" style="1" bestFit="1" customWidth="1"/>
    <col min="34" max="34" width="9.7109375" style="1" bestFit="1" customWidth="1"/>
    <col min="35" max="35" width="10.7109375" style="1" customWidth="1"/>
    <col min="36" max="36" width="12" style="1" bestFit="1" customWidth="1"/>
    <col min="37" max="37" width="11" style="1" customWidth="1"/>
    <col min="38" max="16384" width="9" style="1"/>
  </cols>
  <sheetData>
    <row r="1" spans="1:37" ht="26.25" customHeight="1">
      <c r="A1" s="6" t="s">
        <v>34</v>
      </c>
      <c r="B1" s="6"/>
      <c r="C1" s="6"/>
      <c r="D1" s="6"/>
      <c r="E1" s="6"/>
      <c r="F1" s="6"/>
      <c r="G1" s="6"/>
      <c r="H1" s="5"/>
      <c r="I1" s="5"/>
    </row>
    <row r="2" spans="1:37">
      <c r="A2" s="6"/>
      <c r="B2" s="6"/>
      <c r="C2" s="6"/>
      <c r="D2" s="6"/>
      <c r="E2" s="6"/>
      <c r="F2" s="6"/>
      <c r="G2" s="6"/>
      <c r="H2" s="5"/>
      <c r="I2" s="5"/>
      <c r="AK2" s="4" t="s">
        <v>32</v>
      </c>
    </row>
    <row r="3" spans="1:37" ht="18.75" customHeight="1">
      <c r="A3" s="45" t="s">
        <v>31</v>
      </c>
      <c r="B3" s="43">
        <v>2010</v>
      </c>
      <c r="C3" s="43"/>
      <c r="D3" s="43">
        <v>2011</v>
      </c>
      <c r="E3" s="43"/>
      <c r="F3" s="43">
        <v>2012</v>
      </c>
      <c r="G3" s="43"/>
      <c r="H3" s="43">
        <v>2013</v>
      </c>
      <c r="I3" s="43"/>
      <c r="J3" s="43">
        <v>2014</v>
      </c>
      <c r="K3" s="43"/>
      <c r="L3" s="43">
        <v>2015</v>
      </c>
      <c r="M3" s="43"/>
      <c r="N3" s="44">
        <v>2016</v>
      </c>
      <c r="O3" s="44"/>
      <c r="P3" s="44"/>
      <c r="Q3" s="44"/>
      <c r="R3" s="44"/>
      <c r="S3" s="44"/>
      <c r="T3" s="43">
        <v>2017</v>
      </c>
      <c r="U3" s="43"/>
      <c r="V3" s="43"/>
      <c r="W3" s="43"/>
      <c r="X3" s="43"/>
      <c r="Y3" s="43"/>
      <c r="Z3" s="43">
        <v>2018</v>
      </c>
      <c r="AA3" s="43"/>
      <c r="AB3" s="43"/>
      <c r="AC3" s="43"/>
      <c r="AD3" s="43"/>
      <c r="AE3" s="43"/>
      <c r="AF3" s="46">
        <v>2019</v>
      </c>
      <c r="AG3" s="46"/>
      <c r="AH3" s="46"/>
      <c r="AI3" s="46"/>
      <c r="AJ3" s="46"/>
      <c r="AK3" s="46"/>
    </row>
    <row r="4" spans="1:37" ht="40.5" customHeight="1">
      <c r="A4" s="45"/>
      <c r="B4" s="8" t="s">
        <v>30</v>
      </c>
      <c r="C4" s="9" t="s">
        <v>27</v>
      </c>
      <c r="D4" s="8" t="s">
        <v>30</v>
      </c>
      <c r="E4" s="9" t="s">
        <v>27</v>
      </c>
      <c r="F4" s="10"/>
      <c r="G4" s="11"/>
      <c r="H4" s="11"/>
      <c r="I4" s="11"/>
      <c r="J4" s="8" t="s">
        <v>30</v>
      </c>
      <c r="K4" s="9" t="s">
        <v>27</v>
      </c>
      <c r="L4" s="8" t="s">
        <v>30</v>
      </c>
      <c r="M4" s="9" t="s">
        <v>27</v>
      </c>
      <c r="N4" s="8" t="s">
        <v>30</v>
      </c>
      <c r="O4" s="8" t="s">
        <v>29</v>
      </c>
      <c r="P4" s="9" t="s">
        <v>28</v>
      </c>
      <c r="Q4" s="9" t="s">
        <v>23</v>
      </c>
      <c r="R4" s="11" t="s">
        <v>27</v>
      </c>
      <c r="S4" s="11" t="s">
        <v>21</v>
      </c>
      <c r="T4" s="12" t="s">
        <v>30</v>
      </c>
      <c r="U4" s="8" t="s">
        <v>29</v>
      </c>
      <c r="V4" s="9" t="s">
        <v>28</v>
      </c>
      <c r="W4" s="9" t="s">
        <v>23</v>
      </c>
      <c r="X4" s="11" t="s">
        <v>27</v>
      </c>
      <c r="Y4" s="11" t="s">
        <v>21</v>
      </c>
      <c r="Z4" s="10" t="s">
        <v>30</v>
      </c>
      <c r="AA4" s="8" t="s">
        <v>29</v>
      </c>
      <c r="AB4" s="9" t="s">
        <v>28</v>
      </c>
      <c r="AC4" s="9" t="s">
        <v>23</v>
      </c>
      <c r="AD4" s="9" t="s">
        <v>27</v>
      </c>
      <c r="AE4" s="9" t="s">
        <v>21</v>
      </c>
      <c r="AF4" s="13" t="s">
        <v>26</v>
      </c>
      <c r="AG4" s="13" t="s">
        <v>25</v>
      </c>
      <c r="AH4" s="14" t="s">
        <v>24</v>
      </c>
      <c r="AI4" s="13" t="s">
        <v>23</v>
      </c>
      <c r="AJ4" s="13" t="s">
        <v>22</v>
      </c>
      <c r="AK4" s="13" t="s">
        <v>21</v>
      </c>
    </row>
    <row r="5" spans="1:37" ht="16.5" customHeight="1">
      <c r="A5" s="31" t="s">
        <v>20</v>
      </c>
      <c r="B5" s="15">
        <v>697</v>
      </c>
      <c r="C5" s="15">
        <v>2789</v>
      </c>
      <c r="D5" s="15">
        <v>591</v>
      </c>
      <c r="E5" s="15">
        <v>1970</v>
      </c>
      <c r="F5" s="15">
        <v>858</v>
      </c>
      <c r="G5" s="15">
        <v>3187</v>
      </c>
      <c r="H5" s="15">
        <v>730</v>
      </c>
      <c r="I5" s="15">
        <v>2010</v>
      </c>
      <c r="J5" s="15">
        <v>716</v>
      </c>
      <c r="K5" s="15">
        <v>2505</v>
      </c>
      <c r="L5" s="15">
        <v>681</v>
      </c>
      <c r="M5" s="15">
        <v>2060</v>
      </c>
      <c r="N5" s="15">
        <v>780</v>
      </c>
      <c r="O5" s="15">
        <v>609</v>
      </c>
      <c r="P5" s="15">
        <v>12</v>
      </c>
      <c r="Q5" s="15">
        <v>2</v>
      </c>
      <c r="R5" s="15">
        <v>2836</v>
      </c>
      <c r="S5" s="16">
        <v>4.5999999999999996</v>
      </c>
      <c r="T5" s="15">
        <v>688</v>
      </c>
      <c r="U5" s="15">
        <v>505</v>
      </c>
      <c r="V5" s="15">
        <v>8</v>
      </c>
      <c r="W5" s="15">
        <v>2</v>
      </c>
      <c r="X5" s="15">
        <v>2137</v>
      </c>
      <c r="Y5" s="17">
        <v>4.0999999999999996</v>
      </c>
      <c r="Z5" s="18">
        <v>852</v>
      </c>
      <c r="AA5" s="18">
        <v>684</v>
      </c>
      <c r="AB5" s="18">
        <v>11</v>
      </c>
      <c r="AC5" s="18">
        <v>4</v>
      </c>
      <c r="AD5" s="18">
        <v>3160</v>
      </c>
      <c r="AE5" s="19">
        <v>4.5207439198855504</v>
      </c>
      <c r="AF5" s="20">
        <v>882</v>
      </c>
      <c r="AG5" s="20">
        <v>600</v>
      </c>
      <c r="AH5" s="20">
        <v>15</v>
      </c>
      <c r="AI5" s="20">
        <v>3</v>
      </c>
      <c r="AJ5" s="21">
        <v>2523</v>
      </c>
      <c r="AK5" s="32">
        <f>AJ5/(AG5+AH5+AI5)</f>
        <v>4.0825242718446599</v>
      </c>
    </row>
    <row r="6" spans="1:37" ht="15.75">
      <c r="A6" s="31" t="s">
        <v>19</v>
      </c>
      <c r="B6" s="15">
        <v>5223</v>
      </c>
      <c r="C6" s="15">
        <v>9266</v>
      </c>
      <c r="D6" s="15">
        <v>4682</v>
      </c>
      <c r="E6" s="15">
        <v>17025</v>
      </c>
      <c r="F6" s="15">
        <v>4724</v>
      </c>
      <c r="G6" s="15">
        <v>18055</v>
      </c>
      <c r="H6" s="15">
        <v>4460</v>
      </c>
      <c r="I6" s="15">
        <v>20649</v>
      </c>
      <c r="J6" s="15">
        <v>4582</v>
      </c>
      <c r="K6" s="15">
        <v>16795</v>
      </c>
      <c r="L6" s="15">
        <v>4405</v>
      </c>
      <c r="M6" s="15">
        <v>17784</v>
      </c>
      <c r="N6" s="15">
        <v>4928</v>
      </c>
      <c r="O6" s="15">
        <v>4311</v>
      </c>
      <c r="P6" s="15">
        <v>65</v>
      </c>
      <c r="Q6" s="15">
        <v>6</v>
      </c>
      <c r="R6" s="15">
        <v>19178</v>
      </c>
      <c r="S6" s="16">
        <v>4.4000000000000004</v>
      </c>
      <c r="T6" s="15">
        <v>4910</v>
      </c>
      <c r="U6" s="15">
        <v>4241</v>
      </c>
      <c r="V6" s="15">
        <v>53</v>
      </c>
      <c r="W6" s="15">
        <v>13</v>
      </c>
      <c r="X6" s="15">
        <v>20288</v>
      </c>
      <c r="Y6" s="17">
        <v>4.7</v>
      </c>
      <c r="Z6" s="18">
        <v>4431</v>
      </c>
      <c r="AA6" s="18">
        <v>3904</v>
      </c>
      <c r="AB6" s="18">
        <v>81</v>
      </c>
      <c r="AC6" s="18">
        <v>1</v>
      </c>
      <c r="AD6" s="18">
        <v>16256</v>
      </c>
      <c r="AE6" s="19">
        <v>4.0782739588559958</v>
      </c>
      <c r="AF6" s="21">
        <v>5067</v>
      </c>
      <c r="AG6" s="21">
        <v>4381</v>
      </c>
      <c r="AH6" s="20">
        <v>48</v>
      </c>
      <c r="AI6" s="20">
        <v>73</v>
      </c>
      <c r="AJ6" s="21">
        <v>16843</v>
      </c>
      <c r="AK6" s="32">
        <f>AJ6/(AG6+AH6+AI6)</f>
        <v>3.7412261217236784</v>
      </c>
    </row>
    <row r="7" spans="1:37" ht="15.75">
      <c r="A7" s="31" t="s">
        <v>18</v>
      </c>
      <c r="B7" s="15">
        <v>593</v>
      </c>
      <c r="C7" s="15">
        <v>982</v>
      </c>
      <c r="D7" s="15">
        <v>763</v>
      </c>
      <c r="E7" s="15">
        <v>2107</v>
      </c>
      <c r="F7" s="15">
        <v>1192</v>
      </c>
      <c r="G7" s="15">
        <v>3492</v>
      </c>
      <c r="H7" s="15">
        <v>1059</v>
      </c>
      <c r="I7" s="15">
        <v>2918</v>
      </c>
      <c r="J7" s="15">
        <v>976</v>
      </c>
      <c r="K7" s="15">
        <v>4678</v>
      </c>
      <c r="L7" s="15">
        <v>902</v>
      </c>
      <c r="M7" s="15">
        <v>2402</v>
      </c>
      <c r="N7" s="15">
        <v>1495</v>
      </c>
      <c r="O7" s="15">
        <v>1070</v>
      </c>
      <c r="P7" s="15">
        <v>143</v>
      </c>
      <c r="Q7" s="22">
        <v>7</v>
      </c>
      <c r="R7" s="15">
        <v>11826</v>
      </c>
      <c r="S7" s="16">
        <v>9.6999999999999993</v>
      </c>
      <c r="T7" s="15">
        <v>1427</v>
      </c>
      <c r="U7" s="22">
        <v>1282</v>
      </c>
      <c r="V7" s="15">
        <v>17</v>
      </c>
      <c r="W7" s="15">
        <v>7</v>
      </c>
      <c r="X7" s="15">
        <v>4540</v>
      </c>
      <c r="Y7" s="17">
        <v>3.5</v>
      </c>
      <c r="Z7" s="18">
        <v>1198</v>
      </c>
      <c r="AA7" s="18">
        <v>1089</v>
      </c>
      <c r="AB7" s="18">
        <v>6</v>
      </c>
      <c r="AC7" s="18">
        <v>5</v>
      </c>
      <c r="AD7" s="18">
        <v>3639</v>
      </c>
      <c r="AE7" s="19">
        <v>3.3081818181818181</v>
      </c>
      <c r="AF7" s="21">
        <v>1343</v>
      </c>
      <c r="AG7" s="21">
        <v>1224</v>
      </c>
      <c r="AH7" s="20">
        <v>13</v>
      </c>
      <c r="AI7" s="20">
        <v>5</v>
      </c>
      <c r="AJ7" s="21">
        <v>3557</v>
      </c>
      <c r="AK7" s="32">
        <f>AJ7/(AG7+AH7+AI7)</f>
        <v>2.863929146537842</v>
      </c>
    </row>
    <row r="8" spans="1:37">
      <c r="A8" s="31" t="s">
        <v>17</v>
      </c>
      <c r="B8" s="22">
        <v>0</v>
      </c>
      <c r="C8" s="22">
        <v>0</v>
      </c>
      <c r="D8" s="22">
        <v>0</v>
      </c>
      <c r="E8" s="22">
        <v>0</v>
      </c>
      <c r="F8" s="22">
        <v>0</v>
      </c>
      <c r="G8" s="22">
        <v>0</v>
      </c>
      <c r="H8" s="22">
        <v>6</v>
      </c>
      <c r="I8" s="22">
        <v>4</v>
      </c>
      <c r="J8" s="22">
        <v>37</v>
      </c>
      <c r="K8" s="22">
        <v>95</v>
      </c>
      <c r="L8" s="22">
        <v>33</v>
      </c>
      <c r="M8" s="22">
        <v>62</v>
      </c>
      <c r="N8" s="22">
        <v>84</v>
      </c>
      <c r="O8" s="22">
        <v>70</v>
      </c>
      <c r="P8" s="22">
        <v>3</v>
      </c>
      <c r="Q8" s="23">
        <v>0</v>
      </c>
      <c r="R8" s="22">
        <v>109</v>
      </c>
      <c r="S8" s="16">
        <v>1.5</v>
      </c>
      <c r="T8" s="22">
        <v>58</v>
      </c>
      <c r="U8" s="15">
        <v>42</v>
      </c>
      <c r="V8" s="22">
        <v>1</v>
      </c>
      <c r="W8" s="22">
        <v>0</v>
      </c>
      <c r="X8" s="22">
        <v>71</v>
      </c>
      <c r="Y8" s="17">
        <v>1.7</v>
      </c>
      <c r="Z8" s="18">
        <v>9</v>
      </c>
      <c r="AA8" s="18">
        <v>8</v>
      </c>
      <c r="AB8" s="24">
        <v>0</v>
      </c>
      <c r="AC8" s="24">
        <v>0</v>
      </c>
      <c r="AD8" s="18">
        <v>23</v>
      </c>
      <c r="AE8" s="19">
        <v>2.875</v>
      </c>
      <c r="AF8" s="25">
        <v>0</v>
      </c>
      <c r="AG8" s="26">
        <v>0</v>
      </c>
      <c r="AH8" s="26">
        <v>0</v>
      </c>
      <c r="AI8" s="26">
        <v>0</v>
      </c>
      <c r="AJ8" s="26">
        <v>0</v>
      </c>
      <c r="AK8" s="26">
        <v>0</v>
      </c>
    </row>
    <row r="9" spans="1:37" ht="15.75">
      <c r="A9" s="31" t="s">
        <v>16</v>
      </c>
      <c r="B9" s="15">
        <v>407</v>
      </c>
      <c r="C9" s="15">
        <v>1337</v>
      </c>
      <c r="D9" s="15">
        <v>382</v>
      </c>
      <c r="E9" s="15">
        <v>1021</v>
      </c>
      <c r="F9" s="15">
        <v>387</v>
      </c>
      <c r="G9" s="15">
        <v>1415</v>
      </c>
      <c r="H9" s="15">
        <v>315</v>
      </c>
      <c r="I9" s="15">
        <v>1011</v>
      </c>
      <c r="J9" s="15">
        <v>570</v>
      </c>
      <c r="K9" s="15">
        <v>1353</v>
      </c>
      <c r="L9" s="15">
        <v>592</v>
      </c>
      <c r="M9" s="15">
        <v>972</v>
      </c>
      <c r="N9" s="15">
        <v>524</v>
      </c>
      <c r="O9" s="15">
        <v>425</v>
      </c>
      <c r="P9" s="15">
        <v>9</v>
      </c>
      <c r="Q9" s="23">
        <v>0</v>
      </c>
      <c r="R9" s="15">
        <v>695</v>
      </c>
      <c r="S9" s="16">
        <v>1.6</v>
      </c>
      <c r="T9" s="15">
        <v>306</v>
      </c>
      <c r="U9" s="27">
        <v>263</v>
      </c>
      <c r="V9" s="15">
        <v>3</v>
      </c>
      <c r="W9" s="27">
        <v>3</v>
      </c>
      <c r="X9" s="15">
        <v>1166</v>
      </c>
      <c r="Y9" s="17">
        <v>4.3</v>
      </c>
      <c r="Z9" s="18">
        <v>346</v>
      </c>
      <c r="AA9" s="18">
        <v>262</v>
      </c>
      <c r="AB9" s="18">
        <v>6</v>
      </c>
      <c r="AC9" s="24">
        <v>0</v>
      </c>
      <c r="AD9" s="18">
        <v>1209</v>
      </c>
      <c r="AE9" s="19">
        <v>4.5111940298507465</v>
      </c>
      <c r="AF9" s="21">
        <v>397</v>
      </c>
      <c r="AG9" s="21">
        <v>333</v>
      </c>
      <c r="AH9" s="20">
        <v>10</v>
      </c>
      <c r="AI9" s="20">
        <v>0</v>
      </c>
      <c r="AJ9" s="21">
        <v>1452</v>
      </c>
      <c r="AK9" s="32">
        <f t="shared" ref="AK9:AK25" si="0">AJ9/(AG9+AH9+AI9)</f>
        <v>4.2332361516034984</v>
      </c>
    </row>
    <row r="10" spans="1:37" ht="15.75">
      <c r="A10" s="31" t="s">
        <v>15</v>
      </c>
      <c r="B10" s="27">
        <v>1137</v>
      </c>
      <c r="C10" s="27">
        <v>4423</v>
      </c>
      <c r="D10" s="27">
        <v>612</v>
      </c>
      <c r="E10" s="27">
        <v>2361</v>
      </c>
      <c r="F10" s="27">
        <v>966</v>
      </c>
      <c r="G10" s="27">
        <v>3586</v>
      </c>
      <c r="H10" s="27">
        <v>878</v>
      </c>
      <c r="I10" s="27">
        <v>2602</v>
      </c>
      <c r="J10" s="27">
        <v>778</v>
      </c>
      <c r="K10" s="27">
        <v>2331</v>
      </c>
      <c r="L10" s="27">
        <v>777</v>
      </c>
      <c r="M10" s="27">
        <v>2545</v>
      </c>
      <c r="N10" s="27">
        <v>812</v>
      </c>
      <c r="O10" s="27">
        <v>594</v>
      </c>
      <c r="P10" s="27">
        <v>10</v>
      </c>
      <c r="Q10" s="23">
        <v>0</v>
      </c>
      <c r="R10" s="27">
        <v>2438</v>
      </c>
      <c r="S10" s="16">
        <v>4</v>
      </c>
      <c r="T10" s="27">
        <v>758</v>
      </c>
      <c r="U10" s="15">
        <v>620</v>
      </c>
      <c r="V10" s="27">
        <v>12</v>
      </c>
      <c r="W10" s="27">
        <v>2</v>
      </c>
      <c r="X10" s="27">
        <v>2792</v>
      </c>
      <c r="Y10" s="28">
        <v>4.4000000000000004</v>
      </c>
      <c r="Z10" s="18">
        <v>933</v>
      </c>
      <c r="AA10" s="18">
        <v>808</v>
      </c>
      <c r="AB10" s="18">
        <v>11</v>
      </c>
      <c r="AC10" s="18">
        <v>3</v>
      </c>
      <c r="AD10" s="18">
        <v>3631</v>
      </c>
      <c r="AE10" s="19">
        <v>4.4172749391727493</v>
      </c>
      <c r="AF10" s="21">
        <v>861</v>
      </c>
      <c r="AG10" s="21">
        <v>718</v>
      </c>
      <c r="AH10" s="20">
        <v>16</v>
      </c>
      <c r="AI10" s="20">
        <v>4</v>
      </c>
      <c r="AJ10" s="21">
        <v>3726</v>
      </c>
      <c r="AK10" s="32">
        <f t="shared" si="0"/>
        <v>5.0487804878048781</v>
      </c>
    </row>
    <row r="11" spans="1:37" ht="15.75">
      <c r="A11" s="31" t="s">
        <v>14</v>
      </c>
      <c r="B11" s="15">
        <v>3758</v>
      </c>
      <c r="C11" s="15">
        <v>23518</v>
      </c>
      <c r="D11" s="15">
        <v>4536</v>
      </c>
      <c r="E11" s="15">
        <v>26226</v>
      </c>
      <c r="F11" s="15">
        <v>4727</v>
      </c>
      <c r="G11" s="15">
        <v>27684</v>
      </c>
      <c r="H11" s="15">
        <v>3917</v>
      </c>
      <c r="I11" s="15">
        <v>24743</v>
      </c>
      <c r="J11" s="15">
        <v>4575</v>
      </c>
      <c r="K11" s="15">
        <v>26779</v>
      </c>
      <c r="L11" s="15">
        <v>4975</v>
      </c>
      <c r="M11" s="15">
        <v>45378</v>
      </c>
      <c r="N11" s="15">
        <v>4840</v>
      </c>
      <c r="O11" s="15">
        <v>4768</v>
      </c>
      <c r="P11" s="15">
        <v>167</v>
      </c>
      <c r="Q11" s="15">
        <v>8</v>
      </c>
      <c r="R11" s="15">
        <v>25998</v>
      </c>
      <c r="S11" s="16">
        <v>5.3</v>
      </c>
      <c r="T11" s="15">
        <v>4611</v>
      </c>
      <c r="U11" s="15">
        <v>4485</v>
      </c>
      <c r="V11" s="15">
        <v>118</v>
      </c>
      <c r="W11" s="15">
        <v>6</v>
      </c>
      <c r="X11" s="15">
        <v>26542</v>
      </c>
      <c r="Y11" s="17">
        <v>5.8</v>
      </c>
      <c r="Z11" s="18">
        <v>5232</v>
      </c>
      <c r="AA11" s="18">
        <v>5101</v>
      </c>
      <c r="AB11" s="18">
        <v>95</v>
      </c>
      <c r="AC11" s="18">
        <v>6</v>
      </c>
      <c r="AD11" s="18">
        <v>26763</v>
      </c>
      <c r="AE11" s="19">
        <v>5.1447520184544402</v>
      </c>
      <c r="AF11" s="21">
        <v>5211</v>
      </c>
      <c r="AG11" s="21">
        <v>5143</v>
      </c>
      <c r="AH11" s="20">
        <v>111</v>
      </c>
      <c r="AI11" s="20">
        <v>5</v>
      </c>
      <c r="AJ11" s="21">
        <v>27380</v>
      </c>
      <c r="AK11" s="32">
        <f t="shared" si="0"/>
        <v>5.2063129872599356</v>
      </c>
    </row>
    <row r="12" spans="1:37" ht="15.75">
      <c r="A12" s="31" t="s">
        <v>13</v>
      </c>
      <c r="B12" s="15">
        <v>3195</v>
      </c>
      <c r="C12" s="15">
        <v>8144</v>
      </c>
      <c r="D12" s="15">
        <v>2962</v>
      </c>
      <c r="E12" s="15">
        <v>7532</v>
      </c>
      <c r="F12" s="15">
        <v>2200</v>
      </c>
      <c r="G12" s="15">
        <v>5550</v>
      </c>
      <c r="H12" s="15">
        <v>2524</v>
      </c>
      <c r="I12" s="15">
        <v>6606</v>
      </c>
      <c r="J12" s="15">
        <v>2596</v>
      </c>
      <c r="K12" s="15">
        <v>9090</v>
      </c>
      <c r="L12" s="15">
        <v>2775</v>
      </c>
      <c r="M12" s="15">
        <v>8166</v>
      </c>
      <c r="N12" s="15">
        <v>2756</v>
      </c>
      <c r="O12" s="15">
        <v>2536</v>
      </c>
      <c r="P12" s="15">
        <v>31</v>
      </c>
      <c r="Q12" s="15">
        <v>4</v>
      </c>
      <c r="R12" s="15">
        <v>8115</v>
      </c>
      <c r="S12" s="16">
        <v>3.2</v>
      </c>
      <c r="T12" s="15">
        <v>2427</v>
      </c>
      <c r="U12" s="15">
        <v>1892</v>
      </c>
      <c r="V12" s="15">
        <v>29</v>
      </c>
      <c r="W12" s="15">
        <v>12</v>
      </c>
      <c r="X12" s="15">
        <v>6790</v>
      </c>
      <c r="Y12" s="17">
        <v>3.5</v>
      </c>
      <c r="Z12" s="18">
        <v>2365</v>
      </c>
      <c r="AA12" s="18">
        <v>1862</v>
      </c>
      <c r="AB12" s="18">
        <v>19</v>
      </c>
      <c r="AC12" s="18">
        <v>16</v>
      </c>
      <c r="AD12" s="18">
        <v>8194</v>
      </c>
      <c r="AE12" s="19">
        <v>4.3194517659462308</v>
      </c>
      <c r="AF12" s="21">
        <v>2349</v>
      </c>
      <c r="AG12" s="21">
        <v>1929</v>
      </c>
      <c r="AH12" s="20">
        <v>37</v>
      </c>
      <c r="AI12" s="20">
        <v>12</v>
      </c>
      <c r="AJ12" s="21">
        <v>7914</v>
      </c>
      <c r="AK12" s="32">
        <f t="shared" si="0"/>
        <v>4.0010111223458038</v>
      </c>
    </row>
    <row r="13" spans="1:37" ht="15.75">
      <c r="A13" s="31" t="s">
        <v>12</v>
      </c>
      <c r="B13" s="15">
        <v>970</v>
      </c>
      <c r="C13" s="15">
        <v>3186</v>
      </c>
      <c r="D13" s="15">
        <v>1325</v>
      </c>
      <c r="E13" s="15">
        <v>4354</v>
      </c>
      <c r="F13" s="15">
        <v>1818</v>
      </c>
      <c r="G13" s="15">
        <v>5596</v>
      </c>
      <c r="H13" s="15">
        <v>1700</v>
      </c>
      <c r="I13" s="15">
        <v>5440</v>
      </c>
      <c r="J13" s="15">
        <v>1709</v>
      </c>
      <c r="K13" s="15">
        <v>3527</v>
      </c>
      <c r="L13" s="15">
        <v>1395</v>
      </c>
      <c r="M13" s="15">
        <v>2626.8</v>
      </c>
      <c r="N13" s="15">
        <v>1917</v>
      </c>
      <c r="O13" s="15">
        <v>1644</v>
      </c>
      <c r="P13" s="15">
        <v>14</v>
      </c>
      <c r="Q13" s="15">
        <v>4</v>
      </c>
      <c r="R13" s="15">
        <v>6324</v>
      </c>
      <c r="S13" s="16">
        <v>3.8</v>
      </c>
      <c r="T13" s="15">
        <v>2013</v>
      </c>
      <c r="U13" s="15">
        <v>1600</v>
      </c>
      <c r="V13" s="15">
        <v>425</v>
      </c>
      <c r="W13" s="15">
        <v>5</v>
      </c>
      <c r="X13" s="15">
        <v>5089.5</v>
      </c>
      <c r="Y13" s="17">
        <v>2.5</v>
      </c>
      <c r="Z13" s="18">
        <v>1968</v>
      </c>
      <c r="AA13" s="18">
        <v>1736</v>
      </c>
      <c r="AB13" s="18">
        <v>30</v>
      </c>
      <c r="AC13" s="18">
        <v>2</v>
      </c>
      <c r="AD13" s="18">
        <v>6606</v>
      </c>
      <c r="AE13" s="19">
        <v>3.7364253393665159</v>
      </c>
      <c r="AF13" s="21">
        <v>1770</v>
      </c>
      <c r="AG13" s="21">
        <v>1583</v>
      </c>
      <c r="AH13" s="20">
        <v>16</v>
      </c>
      <c r="AI13" s="20">
        <v>4</v>
      </c>
      <c r="AJ13" s="21">
        <v>5050</v>
      </c>
      <c r="AK13" s="32">
        <f t="shared" si="0"/>
        <v>3.1503431066749843</v>
      </c>
    </row>
    <row r="14" spans="1:37" ht="15.75">
      <c r="A14" s="31" t="s">
        <v>11</v>
      </c>
      <c r="B14" s="15">
        <v>1878</v>
      </c>
      <c r="C14" s="15">
        <v>8670</v>
      </c>
      <c r="D14" s="15">
        <v>2346</v>
      </c>
      <c r="E14" s="15">
        <v>5632</v>
      </c>
      <c r="F14" s="15">
        <v>2166</v>
      </c>
      <c r="G14" s="15">
        <v>5244</v>
      </c>
      <c r="H14" s="15">
        <v>1609</v>
      </c>
      <c r="I14" s="15">
        <v>3491</v>
      </c>
      <c r="J14" s="15">
        <v>2447</v>
      </c>
      <c r="K14" s="15">
        <v>5388</v>
      </c>
      <c r="L14" s="15">
        <v>2500</v>
      </c>
      <c r="M14" s="15">
        <v>5596</v>
      </c>
      <c r="N14" s="15">
        <v>1958</v>
      </c>
      <c r="O14" s="15">
        <v>1825</v>
      </c>
      <c r="P14" s="15">
        <v>12</v>
      </c>
      <c r="Q14" s="15">
        <v>10</v>
      </c>
      <c r="R14" s="15">
        <v>5378</v>
      </c>
      <c r="S14" s="16">
        <v>2.9</v>
      </c>
      <c r="T14" s="15">
        <v>1959</v>
      </c>
      <c r="U14" s="15">
        <v>1663</v>
      </c>
      <c r="V14" s="15">
        <v>18</v>
      </c>
      <c r="W14" s="15">
        <v>8</v>
      </c>
      <c r="X14" s="15">
        <v>6025</v>
      </c>
      <c r="Y14" s="17">
        <v>3.6</v>
      </c>
      <c r="Z14" s="18">
        <v>2316</v>
      </c>
      <c r="AA14" s="18">
        <v>1953</v>
      </c>
      <c r="AB14" s="18">
        <v>32</v>
      </c>
      <c r="AC14" s="18">
        <v>10</v>
      </c>
      <c r="AD14" s="18">
        <v>6816</v>
      </c>
      <c r="AE14" s="19">
        <v>3.4165413533834585</v>
      </c>
      <c r="AF14" s="21">
        <v>1087</v>
      </c>
      <c r="AG14" s="21">
        <v>1376</v>
      </c>
      <c r="AH14" s="20">
        <v>34</v>
      </c>
      <c r="AI14" s="20">
        <v>12</v>
      </c>
      <c r="AJ14" s="21">
        <v>6437</v>
      </c>
      <c r="AK14" s="32">
        <f t="shared" si="0"/>
        <v>4.5267229254571024</v>
      </c>
    </row>
    <row r="15" spans="1:37" ht="15.75">
      <c r="A15" s="31" t="s">
        <v>10</v>
      </c>
      <c r="B15" s="15">
        <v>1479</v>
      </c>
      <c r="C15" s="15">
        <v>9081</v>
      </c>
      <c r="D15" s="15">
        <v>2908</v>
      </c>
      <c r="E15" s="15">
        <v>13804</v>
      </c>
      <c r="F15" s="15">
        <v>3079</v>
      </c>
      <c r="G15" s="15">
        <v>14061</v>
      </c>
      <c r="H15" s="15">
        <v>2966</v>
      </c>
      <c r="I15" s="15">
        <v>10226</v>
      </c>
      <c r="J15" s="15">
        <v>2151</v>
      </c>
      <c r="K15" s="15">
        <v>8245</v>
      </c>
      <c r="L15" s="15">
        <v>2659</v>
      </c>
      <c r="M15" s="15">
        <v>9597</v>
      </c>
      <c r="N15" s="15">
        <v>3151</v>
      </c>
      <c r="O15" s="15">
        <v>2634</v>
      </c>
      <c r="P15" s="15">
        <v>28</v>
      </c>
      <c r="Q15" s="15">
        <v>11</v>
      </c>
      <c r="R15" s="15">
        <v>11238</v>
      </c>
      <c r="S15" s="16">
        <v>4.2</v>
      </c>
      <c r="T15" s="15">
        <v>2850</v>
      </c>
      <c r="U15" s="15">
        <v>2540</v>
      </c>
      <c r="V15" s="15">
        <v>34</v>
      </c>
      <c r="W15" s="15">
        <v>4</v>
      </c>
      <c r="X15" s="15">
        <v>9298</v>
      </c>
      <c r="Y15" s="17">
        <v>3.6</v>
      </c>
      <c r="Z15" s="18">
        <v>2194</v>
      </c>
      <c r="AA15" s="18">
        <v>1727</v>
      </c>
      <c r="AB15" s="18">
        <v>27</v>
      </c>
      <c r="AC15" s="18">
        <v>2</v>
      </c>
      <c r="AD15" s="18">
        <v>7596</v>
      </c>
      <c r="AE15" s="19">
        <v>4.3257403189066057</v>
      </c>
      <c r="AF15" s="21">
        <v>1984</v>
      </c>
      <c r="AG15" s="21">
        <v>1744</v>
      </c>
      <c r="AH15" s="20">
        <v>33</v>
      </c>
      <c r="AI15" s="20">
        <v>1</v>
      </c>
      <c r="AJ15" s="21">
        <v>6617</v>
      </c>
      <c r="AK15" s="32">
        <f t="shared" si="0"/>
        <v>3.7215973003374576</v>
      </c>
    </row>
    <row r="16" spans="1:37" ht="15.75">
      <c r="A16" s="31" t="s">
        <v>9</v>
      </c>
      <c r="B16" s="15">
        <v>3304</v>
      </c>
      <c r="C16" s="15">
        <v>13434</v>
      </c>
      <c r="D16" s="15">
        <v>3429</v>
      </c>
      <c r="E16" s="15">
        <v>15225</v>
      </c>
      <c r="F16" s="15">
        <v>3054</v>
      </c>
      <c r="G16" s="15">
        <v>12889</v>
      </c>
      <c r="H16" s="15">
        <v>3117</v>
      </c>
      <c r="I16" s="15">
        <v>13825</v>
      </c>
      <c r="J16" s="15">
        <v>3683</v>
      </c>
      <c r="K16" s="15">
        <v>13875</v>
      </c>
      <c r="L16" s="15">
        <v>3163</v>
      </c>
      <c r="M16" s="15">
        <v>22070</v>
      </c>
      <c r="N16" s="15">
        <v>3438</v>
      </c>
      <c r="O16" s="15">
        <v>2953</v>
      </c>
      <c r="P16" s="15">
        <v>62</v>
      </c>
      <c r="Q16" s="29">
        <v>10</v>
      </c>
      <c r="R16" s="15">
        <v>15614</v>
      </c>
      <c r="S16" s="16">
        <v>5.2</v>
      </c>
      <c r="T16" s="15">
        <v>3170</v>
      </c>
      <c r="U16" s="15">
        <v>2879</v>
      </c>
      <c r="V16" s="15">
        <v>52</v>
      </c>
      <c r="W16" s="15">
        <v>9</v>
      </c>
      <c r="X16" s="15">
        <v>12763.7</v>
      </c>
      <c r="Y16" s="17">
        <v>4.3</v>
      </c>
      <c r="Z16" s="18">
        <v>3386</v>
      </c>
      <c r="AA16" s="18">
        <v>3009</v>
      </c>
      <c r="AB16" s="18">
        <v>60</v>
      </c>
      <c r="AC16" s="18">
        <v>9</v>
      </c>
      <c r="AD16" s="18">
        <v>12821</v>
      </c>
      <c r="AE16" s="19">
        <v>4.1653671215074723</v>
      </c>
      <c r="AF16" s="21">
        <v>3167</v>
      </c>
      <c r="AG16" s="21">
        <v>2758</v>
      </c>
      <c r="AH16" s="20">
        <v>46</v>
      </c>
      <c r="AI16" s="20">
        <v>6</v>
      </c>
      <c r="AJ16" s="21">
        <v>8423</v>
      </c>
      <c r="AK16" s="32">
        <f t="shared" si="0"/>
        <v>2.9975088967971528</v>
      </c>
    </row>
    <row r="17" spans="1:37" ht="15.75">
      <c r="A17" s="31" t="s">
        <v>8</v>
      </c>
      <c r="B17" s="29">
        <v>4135</v>
      </c>
      <c r="C17" s="29">
        <v>18165</v>
      </c>
      <c r="D17" s="29">
        <v>4093</v>
      </c>
      <c r="E17" s="29">
        <v>16955</v>
      </c>
      <c r="F17" s="29">
        <v>4147</v>
      </c>
      <c r="G17" s="29">
        <v>17097</v>
      </c>
      <c r="H17" s="29">
        <v>3747</v>
      </c>
      <c r="I17" s="29">
        <v>16583</v>
      </c>
      <c r="J17" s="29">
        <v>4390</v>
      </c>
      <c r="K17" s="29">
        <v>16697</v>
      </c>
      <c r="L17" s="29">
        <v>4155</v>
      </c>
      <c r="M17" s="29">
        <v>14620</v>
      </c>
      <c r="N17" s="29">
        <v>4320</v>
      </c>
      <c r="O17" s="29">
        <v>3737</v>
      </c>
      <c r="P17" s="29">
        <v>112</v>
      </c>
      <c r="Q17" s="15">
        <v>9</v>
      </c>
      <c r="R17" s="29">
        <v>16295</v>
      </c>
      <c r="S17" s="16">
        <v>4.2</v>
      </c>
      <c r="T17" s="29">
        <v>3911</v>
      </c>
      <c r="U17" s="29">
        <v>3511</v>
      </c>
      <c r="V17" s="29">
        <v>87</v>
      </c>
      <c r="W17" s="29">
        <v>9</v>
      </c>
      <c r="X17" s="29">
        <v>14378</v>
      </c>
      <c r="Y17" s="30">
        <v>4</v>
      </c>
      <c r="Z17" s="18">
        <v>4067</v>
      </c>
      <c r="AA17" s="18">
        <v>3584</v>
      </c>
      <c r="AB17" s="18">
        <v>84</v>
      </c>
      <c r="AC17" s="18">
        <v>19</v>
      </c>
      <c r="AD17" s="18">
        <v>15471</v>
      </c>
      <c r="AE17" s="19">
        <v>4.1960943856794142</v>
      </c>
      <c r="AF17" s="21">
        <v>4096</v>
      </c>
      <c r="AG17" s="21">
        <v>3641</v>
      </c>
      <c r="AH17" s="20">
        <v>109</v>
      </c>
      <c r="AI17" s="20">
        <v>18</v>
      </c>
      <c r="AJ17" s="21">
        <v>17331</v>
      </c>
      <c r="AK17" s="32">
        <f t="shared" si="0"/>
        <v>4.5995222929936306</v>
      </c>
    </row>
    <row r="18" spans="1:37" ht="15.75">
      <c r="A18" s="31" t="s">
        <v>7</v>
      </c>
      <c r="B18" s="15">
        <v>14532</v>
      </c>
      <c r="C18" s="15">
        <v>113358</v>
      </c>
      <c r="D18" s="15">
        <v>15538</v>
      </c>
      <c r="E18" s="15">
        <v>103965</v>
      </c>
      <c r="F18" s="15">
        <v>15811</v>
      </c>
      <c r="G18" s="15">
        <v>100466</v>
      </c>
      <c r="H18" s="15">
        <v>17354</v>
      </c>
      <c r="I18" s="15">
        <v>106765</v>
      </c>
      <c r="J18" s="15">
        <v>13125</v>
      </c>
      <c r="K18" s="15">
        <v>92758</v>
      </c>
      <c r="L18" s="15">
        <v>19016</v>
      </c>
      <c r="M18" s="15">
        <v>121559</v>
      </c>
      <c r="N18" s="15">
        <v>18458</v>
      </c>
      <c r="O18" s="15">
        <v>17477</v>
      </c>
      <c r="P18" s="15">
        <v>691</v>
      </c>
      <c r="Q18" s="15">
        <v>22</v>
      </c>
      <c r="R18" s="15">
        <v>117425</v>
      </c>
      <c r="S18" s="16">
        <v>6.5</v>
      </c>
      <c r="T18" s="15">
        <v>19056</v>
      </c>
      <c r="U18" s="15">
        <v>17515</v>
      </c>
      <c r="V18" s="15">
        <v>691</v>
      </c>
      <c r="W18" s="15">
        <v>31</v>
      </c>
      <c r="X18" s="15">
        <v>116992</v>
      </c>
      <c r="Y18" s="17">
        <v>6.4</v>
      </c>
      <c r="Z18" s="18">
        <v>19013</v>
      </c>
      <c r="AA18" s="18">
        <v>17318</v>
      </c>
      <c r="AB18" s="18">
        <v>771</v>
      </c>
      <c r="AC18" s="18">
        <v>28</v>
      </c>
      <c r="AD18" s="18">
        <v>121087</v>
      </c>
      <c r="AE18" s="19">
        <v>6.6836120770546996</v>
      </c>
      <c r="AF18" s="21">
        <v>18372</v>
      </c>
      <c r="AG18" s="21">
        <v>18234</v>
      </c>
      <c r="AH18" s="20">
        <v>653</v>
      </c>
      <c r="AI18" s="20">
        <v>21</v>
      </c>
      <c r="AJ18" s="21">
        <v>121632</v>
      </c>
      <c r="AK18" s="32">
        <f t="shared" si="0"/>
        <v>6.4328326634228894</v>
      </c>
    </row>
    <row r="19" spans="1:37" ht="15.75">
      <c r="A19" s="31" t="s">
        <v>5</v>
      </c>
      <c r="B19" s="15">
        <v>3508</v>
      </c>
      <c r="C19" s="15">
        <v>15257</v>
      </c>
      <c r="D19" s="15">
        <v>3373</v>
      </c>
      <c r="E19" s="15">
        <v>14514</v>
      </c>
      <c r="F19" s="15">
        <v>3138</v>
      </c>
      <c r="G19" s="15">
        <v>12946</v>
      </c>
      <c r="H19" s="15">
        <v>3023</v>
      </c>
      <c r="I19" s="15">
        <v>12380</v>
      </c>
      <c r="J19" s="15">
        <v>844</v>
      </c>
      <c r="K19" s="15">
        <v>3492</v>
      </c>
      <c r="L19" s="15">
        <v>712</v>
      </c>
      <c r="M19" s="15">
        <v>3120</v>
      </c>
      <c r="N19" s="15">
        <v>4681</v>
      </c>
      <c r="O19" s="15">
        <v>4123</v>
      </c>
      <c r="P19" s="15">
        <v>62</v>
      </c>
      <c r="Q19" s="15">
        <v>28</v>
      </c>
      <c r="R19" s="15">
        <v>18190</v>
      </c>
      <c r="S19" s="16">
        <v>4.3</v>
      </c>
      <c r="T19" s="15">
        <v>3571</v>
      </c>
      <c r="U19" s="15">
        <v>3210</v>
      </c>
      <c r="V19" s="15">
        <v>58</v>
      </c>
      <c r="W19" s="15">
        <v>18</v>
      </c>
      <c r="X19" s="15">
        <v>15024</v>
      </c>
      <c r="Y19" s="17">
        <v>4.5999999999999996</v>
      </c>
      <c r="Z19" s="18">
        <v>3222</v>
      </c>
      <c r="AA19" s="18">
        <v>2680</v>
      </c>
      <c r="AB19" s="18">
        <v>50</v>
      </c>
      <c r="AC19" s="18">
        <v>2</v>
      </c>
      <c r="AD19" s="18">
        <v>11459</v>
      </c>
      <c r="AE19" s="19">
        <v>4.1943631039531475</v>
      </c>
      <c r="AF19" s="21">
        <v>660</v>
      </c>
      <c r="AG19" s="21">
        <v>668</v>
      </c>
      <c r="AH19" s="20">
        <v>9</v>
      </c>
      <c r="AI19" s="20">
        <v>0</v>
      </c>
      <c r="AJ19" s="21">
        <v>3314</v>
      </c>
      <c r="AK19" s="32">
        <f t="shared" si="0"/>
        <v>4.8951255539143279</v>
      </c>
    </row>
    <row r="20" spans="1:37" ht="15.75">
      <c r="A20" s="31" t="s">
        <v>6</v>
      </c>
      <c r="B20" s="15">
        <v>699</v>
      </c>
      <c r="C20" s="15">
        <v>3319</v>
      </c>
      <c r="D20" s="15">
        <v>657</v>
      </c>
      <c r="E20" s="15">
        <v>2452</v>
      </c>
      <c r="F20" s="15">
        <v>731</v>
      </c>
      <c r="G20" s="15">
        <v>3114</v>
      </c>
      <c r="H20" s="15">
        <v>867</v>
      </c>
      <c r="I20" s="15">
        <v>3378</v>
      </c>
      <c r="J20" s="15">
        <v>4417</v>
      </c>
      <c r="K20" s="15">
        <v>16399</v>
      </c>
      <c r="L20" s="15">
        <v>4415</v>
      </c>
      <c r="M20" s="15">
        <v>16871</v>
      </c>
      <c r="N20" s="15">
        <v>930</v>
      </c>
      <c r="O20" s="15">
        <v>936</v>
      </c>
      <c r="P20" s="15">
        <v>13</v>
      </c>
      <c r="Q20" s="15">
        <v>3</v>
      </c>
      <c r="R20" s="15">
        <v>3760</v>
      </c>
      <c r="S20" s="16">
        <v>3.9</v>
      </c>
      <c r="T20" s="15">
        <v>720</v>
      </c>
      <c r="U20" s="15">
        <v>700</v>
      </c>
      <c r="V20" s="15">
        <v>12</v>
      </c>
      <c r="W20" s="15">
        <v>1</v>
      </c>
      <c r="X20" s="15">
        <v>2883</v>
      </c>
      <c r="Y20" s="17">
        <v>4</v>
      </c>
      <c r="Z20" s="18">
        <v>593</v>
      </c>
      <c r="AA20" s="18">
        <v>535</v>
      </c>
      <c r="AB20" s="18">
        <v>8</v>
      </c>
      <c r="AC20" s="18">
        <v>1</v>
      </c>
      <c r="AD20" s="18">
        <v>2527</v>
      </c>
      <c r="AE20" s="19">
        <v>4.6452205882352944</v>
      </c>
      <c r="AF20" s="21">
        <v>3329</v>
      </c>
      <c r="AG20" s="21">
        <v>2895</v>
      </c>
      <c r="AH20" s="20">
        <v>40</v>
      </c>
      <c r="AI20" s="20">
        <v>1</v>
      </c>
      <c r="AJ20" s="21">
        <v>10184.4</v>
      </c>
      <c r="AK20" s="32">
        <f t="shared" si="0"/>
        <v>3.468801089918256</v>
      </c>
    </row>
    <row r="21" spans="1:37" ht="15.75">
      <c r="A21" s="31" t="s">
        <v>4</v>
      </c>
      <c r="B21" s="15">
        <v>541</v>
      </c>
      <c r="C21" s="15">
        <v>1768</v>
      </c>
      <c r="D21" s="15">
        <v>626</v>
      </c>
      <c r="E21" s="15">
        <v>2070</v>
      </c>
      <c r="F21" s="15">
        <v>736</v>
      </c>
      <c r="G21" s="15">
        <v>2295</v>
      </c>
      <c r="H21" s="15">
        <v>805</v>
      </c>
      <c r="I21" s="15">
        <v>2086</v>
      </c>
      <c r="J21" s="15">
        <v>686</v>
      </c>
      <c r="K21" s="15">
        <v>2275</v>
      </c>
      <c r="L21" s="15">
        <v>669</v>
      </c>
      <c r="M21" s="15">
        <v>2629</v>
      </c>
      <c r="N21" s="15">
        <v>882</v>
      </c>
      <c r="O21" s="15">
        <v>709</v>
      </c>
      <c r="P21" s="15">
        <v>15</v>
      </c>
      <c r="Q21" s="15">
        <v>4</v>
      </c>
      <c r="R21" s="15">
        <v>2628</v>
      </c>
      <c r="S21" s="16">
        <v>3.6</v>
      </c>
      <c r="T21" s="15">
        <v>784</v>
      </c>
      <c r="U21" s="15">
        <v>637</v>
      </c>
      <c r="V21" s="15">
        <v>15</v>
      </c>
      <c r="W21" s="15">
        <v>6</v>
      </c>
      <c r="X21" s="15">
        <v>2108</v>
      </c>
      <c r="Y21" s="17">
        <v>3.2</v>
      </c>
      <c r="Z21" s="18">
        <v>803</v>
      </c>
      <c r="AA21" s="18">
        <v>605</v>
      </c>
      <c r="AB21" s="18">
        <v>14</v>
      </c>
      <c r="AC21" s="24">
        <v>0</v>
      </c>
      <c r="AD21" s="18">
        <v>2437</v>
      </c>
      <c r="AE21" s="19">
        <v>3.9369951534733443</v>
      </c>
      <c r="AF21" s="21">
        <v>710</v>
      </c>
      <c r="AG21" s="21">
        <v>527</v>
      </c>
      <c r="AH21" s="20">
        <v>7</v>
      </c>
      <c r="AI21" s="20">
        <v>1</v>
      </c>
      <c r="AJ21" s="21">
        <v>2104</v>
      </c>
      <c r="AK21" s="32">
        <f t="shared" si="0"/>
        <v>3.9327102803738319</v>
      </c>
    </row>
    <row r="22" spans="1:37" ht="15.75">
      <c r="A22" s="33" t="s">
        <v>3</v>
      </c>
      <c r="B22" s="15">
        <v>1021</v>
      </c>
      <c r="C22" s="15">
        <v>2016</v>
      </c>
      <c r="D22" s="15">
        <v>1177</v>
      </c>
      <c r="E22" s="15">
        <v>3715</v>
      </c>
      <c r="F22" s="15">
        <v>1229</v>
      </c>
      <c r="G22" s="15">
        <v>5739</v>
      </c>
      <c r="H22" s="15">
        <v>1528</v>
      </c>
      <c r="I22" s="15">
        <v>6273</v>
      </c>
      <c r="J22" s="15">
        <v>1287</v>
      </c>
      <c r="K22" s="15">
        <v>5214</v>
      </c>
      <c r="L22" s="15">
        <v>1674</v>
      </c>
      <c r="M22" s="15">
        <v>7421</v>
      </c>
      <c r="N22" s="15">
        <v>1603</v>
      </c>
      <c r="O22" s="15">
        <v>1578</v>
      </c>
      <c r="P22" s="15">
        <v>23</v>
      </c>
      <c r="Q22" s="23">
        <v>1</v>
      </c>
      <c r="R22" s="15">
        <v>6086</v>
      </c>
      <c r="S22" s="16">
        <v>3.8</v>
      </c>
      <c r="T22" s="15">
        <v>1325</v>
      </c>
      <c r="U22" s="15">
        <v>1162</v>
      </c>
      <c r="V22" s="15">
        <v>378</v>
      </c>
      <c r="W22" s="15">
        <v>5</v>
      </c>
      <c r="X22" s="15">
        <v>5124</v>
      </c>
      <c r="Y22" s="17">
        <v>3.3</v>
      </c>
      <c r="Z22" s="18">
        <v>1183</v>
      </c>
      <c r="AA22" s="18">
        <v>1066</v>
      </c>
      <c r="AB22" s="18">
        <v>21</v>
      </c>
      <c r="AC22" s="18">
        <v>8</v>
      </c>
      <c r="AD22" s="18">
        <v>4211</v>
      </c>
      <c r="AE22" s="19">
        <v>3.8456621004566212</v>
      </c>
      <c r="AF22" s="21">
        <v>1708</v>
      </c>
      <c r="AG22" s="21">
        <v>1531</v>
      </c>
      <c r="AH22" s="20">
        <v>17</v>
      </c>
      <c r="AI22" s="20">
        <v>2</v>
      </c>
      <c r="AJ22" s="21">
        <v>7407.5</v>
      </c>
      <c r="AK22" s="32">
        <f t="shared" si="0"/>
        <v>4.7790322580645164</v>
      </c>
    </row>
    <row r="23" spans="1:37" ht="15.75">
      <c r="A23" s="34" t="s">
        <v>2</v>
      </c>
      <c r="B23" s="15">
        <v>1485</v>
      </c>
      <c r="C23" s="15">
        <v>4258</v>
      </c>
      <c r="D23" s="15">
        <v>1760</v>
      </c>
      <c r="E23" s="15">
        <v>5131</v>
      </c>
      <c r="F23" s="15">
        <v>2500</v>
      </c>
      <c r="G23" s="15">
        <v>7455</v>
      </c>
      <c r="H23" s="22">
        <v>2351</v>
      </c>
      <c r="I23" s="22">
        <v>9037</v>
      </c>
      <c r="J23" s="15">
        <v>2584</v>
      </c>
      <c r="K23" s="15">
        <v>8939</v>
      </c>
      <c r="L23" s="15">
        <v>2882</v>
      </c>
      <c r="M23" s="15">
        <v>9784</v>
      </c>
      <c r="N23" s="15">
        <v>2752</v>
      </c>
      <c r="O23" s="15">
        <v>2213</v>
      </c>
      <c r="P23" s="15">
        <v>39</v>
      </c>
      <c r="Q23" s="15">
        <v>6</v>
      </c>
      <c r="R23" s="15">
        <v>7921</v>
      </c>
      <c r="S23" s="16">
        <v>3.5</v>
      </c>
      <c r="T23" s="15">
        <v>2663</v>
      </c>
      <c r="U23" s="15">
        <v>2291</v>
      </c>
      <c r="V23" s="15">
        <v>48</v>
      </c>
      <c r="W23" s="15">
        <v>4</v>
      </c>
      <c r="X23" s="15">
        <v>8215</v>
      </c>
      <c r="Y23" s="17">
        <v>3.5</v>
      </c>
      <c r="Z23" s="18">
        <v>2206</v>
      </c>
      <c r="AA23" s="18">
        <v>1715</v>
      </c>
      <c r="AB23" s="18">
        <v>38</v>
      </c>
      <c r="AC23" s="18">
        <v>8</v>
      </c>
      <c r="AD23" s="18">
        <v>7392</v>
      </c>
      <c r="AE23" s="19">
        <v>4.1976149914821121</v>
      </c>
      <c r="AF23" s="21">
        <v>2094</v>
      </c>
      <c r="AG23" s="21">
        <v>1660</v>
      </c>
      <c r="AH23" s="20">
        <v>34</v>
      </c>
      <c r="AI23" s="20">
        <v>0</v>
      </c>
      <c r="AJ23" s="21">
        <v>6174</v>
      </c>
      <c r="AK23" s="32">
        <f t="shared" si="0"/>
        <v>3.6446280991735538</v>
      </c>
    </row>
    <row r="24" spans="1:37" ht="15.75">
      <c r="A24" s="34" t="s">
        <v>1</v>
      </c>
      <c r="B24" s="15">
        <v>1269</v>
      </c>
      <c r="C24" s="15">
        <v>4443</v>
      </c>
      <c r="D24" s="15">
        <v>1334</v>
      </c>
      <c r="E24" s="15">
        <v>4072</v>
      </c>
      <c r="F24" s="15">
        <v>1282</v>
      </c>
      <c r="G24" s="15">
        <v>3495</v>
      </c>
      <c r="H24" s="15">
        <v>1855</v>
      </c>
      <c r="I24" s="15">
        <v>4552</v>
      </c>
      <c r="J24" s="15">
        <v>921</v>
      </c>
      <c r="K24" s="15">
        <v>4819</v>
      </c>
      <c r="L24" s="15">
        <v>707</v>
      </c>
      <c r="M24" s="15">
        <v>3944</v>
      </c>
      <c r="N24" s="15">
        <v>1591</v>
      </c>
      <c r="O24" s="15">
        <v>1481</v>
      </c>
      <c r="P24" s="15">
        <v>11</v>
      </c>
      <c r="Q24" s="15">
        <v>5</v>
      </c>
      <c r="R24" s="15">
        <v>4991</v>
      </c>
      <c r="S24" s="16">
        <v>3.3</v>
      </c>
      <c r="T24" s="15">
        <v>1420</v>
      </c>
      <c r="U24" s="15">
        <v>1331</v>
      </c>
      <c r="V24" s="15">
        <v>14</v>
      </c>
      <c r="W24" s="15">
        <v>6</v>
      </c>
      <c r="X24" s="15">
        <v>5101</v>
      </c>
      <c r="Y24" s="17">
        <v>3.8</v>
      </c>
      <c r="Z24" s="18">
        <v>1060</v>
      </c>
      <c r="AA24" s="18">
        <v>857</v>
      </c>
      <c r="AB24" s="18">
        <v>13</v>
      </c>
      <c r="AC24" s="18">
        <v>3</v>
      </c>
      <c r="AD24" s="18">
        <v>2928</v>
      </c>
      <c r="AE24" s="19">
        <v>3.3539518900343643</v>
      </c>
      <c r="AF24" s="21">
        <v>502</v>
      </c>
      <c r="AG24" s="21">
        <v>423</v>
      </c>
      <c r="AH24" s="20">
        <v>10</v>
      </c>
      <c r="AI24" s="20">
        <v>1</v>
      </c>
      <c r="AJ24" s="21">
        <v>1528</v>
      </c>
      <c r="AK24" s="32">
        <f t="shared" si="0"/>
        <v>3.5207373271889399</v>
      </c>
    </row>
    <row r="25" spans="1:37">
      <c r="A25" s="35" t="s">
        <v>0</v>
      </c>
      <c r="B25" s="36">
        <f>SUM(B5:B24)</f>
        <v>49831</v>
      </c>
      <c r="C25" s="36">
        <f>SUM(C5:C24)</f>
        <v>247414</v>
      </c>
      <c r="D25" s="36">
        <f>SUM(D5:D24)</f>
        <v>53094</v>
      </c>
      <c r="E25" s="36">
        <f>SUM(E5:E24)</f>
        <v>250131</v>
      </c>
      <c r="F25" s="36">
        <v>54745</v>
      </c>
      <c r="G25" s="36">
        <v>253366</v>
      </c>
      <c r="H25" s="37">
        <v>54811</v>
      </c>
      <c r="I25" s="37">
        <v>254579</v>
      </c>
      <c r="J25" s="36">
        <v>53074</v>
      </c>
      <c r="K25" s="36">
        <v>245254</v>
      </c>
      <c r="L25" s="36">
        <v>59087</v>
      </c>
      <c r="M25" s="36">
        <v>299207</v>
      </c>
      <c r="N25" s="36">
        <f>SUM(N5:N24)</f>
        <v>61900</v>
      </c>
      <c r="O25" s="36">
        <f>SUM(O5:O24)</f>
        <v>55693</v>
      </c>
      <c r="P25" s="36">
        <f>SUM(P5:P24)</f>
        <v>1522</v>
      </c>
      <c r="Q25" s="36">
        <f>SUM(Q5:Q24)</f>
        <v>140</v>
      </c>
      <c r="R25" s="36">
        <f>SUM(R5:R24)</f>
        <v>287045</v>
      </c>
      <c r="S25" s="38">
        <f>R25/SUM(O25:Q25)</f>
        <v>5.0047075233196754</v>
      </c>
      <c r="T25" s="36">
        <v>58627</v>
      </c>
      <c r="U25" s="36">
        <v>52369</v>
      </c>
      <c r="V25" s="36">
        <v>2073</v>
      </c>
      <c r="W25" s="36">
        <v>151</v>
      </c>
      <c r="X25" s="36">
        <v>267327.2</v>
      </c>
      <c r="Y25" s="19">
        <f>X25/SUM(U25:W25)</f>
        <v>4.8967303500448773</v>
      </c>
      <c r="Z25" s="39">
        <v>57377</v>
      </c>
      <c r="AA25" s="39">
        <v>50503</v>
      </c>
      <c r="AB25" s="39">
        <v>1377</v>
      </c>
      <c r="AC25" s="39">
        <v>127</v>
      </c>
      <c r="AD25" s="39">
        <v>264226</v>
      </c>
      <c r="AE25" s="40">
        <v>5.0805853058242159</v>
      </c>
      <c r="AF25" s="41">
        <f>SUM(AF5:AF24)</f>
        <v>55589</v>
      </c>
      <c r="AG25" s="41">
        <f>SUM(AG5:AG24)</f>
        <v>51368</v>
      </c>
      <c r="AH25" s="41">
        <f>SUM(AH5:AH24)</f>
        <v>1258</v>
      </c>
      <c r="AI25" s="41">
        <f>SUM(AI5:AI24)</f>
        <v>169</v>
      </c>
      <c r="AJ25" s="41">
        <f>SUM(AJ5:AJ24)</f>
        <v>259596.9</v>
      </c>
      <c r="AK25" s="42">
        <f t="shared" si="0"/>
        <v>4.9170735865138742</v>
      </c>
    </row>
    <row r="26" spans="1:37">
      <c r="A26" s="7" t="s">
        <v>33</v>
      </c>
      <c r="AE26" s="3"/>
      <c r="AK26" s="2"/>
    </row>
    <row r="27" spans="1:37">
      <c r="Y27" s="2"/>
    </row>
  </sheetData>
  <mergeCells count="11">
    <mergeCell ref="A3:A4"/>
    <mergeCell ref="B3:C3"/>
    <mergeCell ref="D3:E3"/>
    <mergeCell ref="F3:G3"/>
    <mergeCell ref="H3:I3"/>
    <mergeCell ref="AF3:AK3"/>
    <mergeCell ref="Z3:AE3"/>
    <mergeCell ref="T3:Y3"/>
    <mergeCell ref="L3:M3"/>
    <mergeCell ref="J3:K3"/>
    <mergeCell ref="N3:S3"/>
  </mergeCells>
  <pageMargins left="0.68" right="0.33" top="0.54" bottom="1.26" header="0.4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2.9</vt:lpstr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Pem Zangmo</cp:lastModifiedBy>
  <dcterms:created xsi:type="dcterms:W3CDTF">2020-07-31T05:03:20Z</dcterms:created>
  <dcterms:modified xsi:type="dcterms:W3CDTF">2020-10-02T06:42:01Z</dcterms:modified>
</cp:coreProperties>
</file>